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nofmidland.sharepoint.com/sites/PlanningDivision/Website/"/>
    </mc:Choice>
  </mc:AlternateContent>
  <xr:revisionPtr revIDLastSave="1" documentId="8_{2CEEEC1A-D354-4D3A-A513-C7B69C127308}" xr6:coauthVersionLast="47" xr6:coauthVersionMax="47" xr10:uidLastSave="{735A5190-2455-4470-BBC9-3825B83A15C5}"/>
  <bookViews>
    <workbookView xWindow="-120" yWindow="-120" windowWidth="29040" windowHeight="15840" xr2:uid="{55B2F1F5-93BE-4D69-934C-AE4F583193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3" i="1" l="1"/>
  <c r="G44" i="1" l="1"/>
  <c r="G64" i="1"/>
  <c r="G63" i="1"/>
  <c r="G56" i="1"/>
  <c r="G99" i="1"/>
  <c r="G95" i="1"/>
  <c r="G111" i="1"/>
  <c r="G110" i="1"/>
  <c r="G109" i="1"/>
  <c r="G108" i="1"/>
  <c r="G107" i="1"/>
  <c r="G105" i="1"/>
  <c r="G104" i="1"/>
  <c r="G100" i="1"/>
  <c r="G98" i="1"/>
  <c r="G97" i="1"/>
  <c r="G96" i="1"/>
  <c r="G94" i="1"/>
  <c r="G93" i="1"/>
  <c r="G90" i="1"/>
  <c r="G89" i="1"/>
  <c r="G88" i="1"/>
  <c r="G85" i="1"/>
  <c r="G84" i="1"/>
  <c r="G81" i="1"/>
  <c r="G80" i="1"/>
  <c r="G79" i="1"/>
  <c r="G78" i="1"/>
  <c r="G77" i="1"/>
  <c r="G76" i="1"/>
  <c r="G31" i="1"/>
  <c r="G39" i="1"/>
  <c r="G24" i="1"/>
  <c r="G25" i="1"/>
  <c r="G26" i="1"/>
  <c r="G27" i="1"/>
  <c r="G28" i="1"/>
  <c r="G29" i="1"/>
  <c r="G30" i="1"/>
  <c r="G32" i="1"/>
  <c r="G33" i="1"/>
  <c r="G34" i="1"/>
  <c r="G22" i="1"/>
  <c r="G13" i="1"/>
  <c r="G14" i="1"/>
  <c r="G15" i="1"/>
  <c r="G16" i="1"/>
  <c r="G17" i="1"/>
  <c r="G18" i="1"/>
  <c r="G19" i="1"/>
  <c r="G12" i="1"/>
  <c r="G6" i="1"/>
  <c r="G7" i="1"/>
  <c r="G8" i="1"/>
  <c r="G9" i="1"/>
  <c r="G5" i="1"/>
  <c r="G60" i="1"/>
  <c r="G65" i="1"/>
  <c r="G59" i="1"/>
  <c r="G58" i="1"/>
  <c r="G57" i="1"/>
  <c r="G55" i="1"/>
  <c r="G54" i="1"/>
  <c r="G53" i="1"/>
  <c r="G52" i="1"/>
  <c r="G49" i="1"/>
  <c r="G48" i="1"/>
  <c r="G47" i="1"/>
  <c r="G46" i="1"/>
  <c r="G45" i="1"/>
  <c r="G41" i="1"/>
  <c r="G40" i="1"/>
  <c r="G38" i="1"/>
  <c r="G37" i="1"/>
  <c r="G10" i="1" l="1"/>
  <c r="G68" i="1"/>
  <c r="G69" i="1" s="1"/>
  <c r="G82" i="1"/>
  <c r="G91" i="1"/>
  <c r="G86" i="1"/>
  <c r="G101" i="1"/>
  <c r="G114" i="1"/>
  <c r="G115" i="1" s="1"/>
  <c r="G61" i="1"/>
  <c r="G50" i="1"/>
  <c r="G42" i="1"/>
  <c r="G20" i="1"/>
  <c r="G35" i="1"/>
  <c r="G70" i="1" l="1"/>
  <c r="G71" i="1" s="1"/>
  <c r="G116" i="1"/>
  <c r="G118" i="1" l="1"/>
  <c r="G117" i="1"/>
</calcChain>
</file>

<file path=xl/sharedStrings.xml><?xml version="1.0" encoding="utf-8"?>
<sst xmlns="http://schemas.openxmlformats.org/spreadsheetml/2006/main" count="207" uniqueCount="85">
  <si>
    <t>Item No.</t>
  </si>
  <si>
    <t>Description</t>
  </si>
  <si>
    <t>Unit</t>
  </si>
  <si>
    <t>Est. Qty</t>
  </si>
  <si>
    <t>Unit Price</t>
  </si>
  <si>
    <t>Amount Bid</t>
  </si>
  <si>
    <t>GENERAL</t>
  </si>
  <si>
    <t>Traffic control</t>
  </si>
  <si>
    <t>LS</t>
  </si>
  <si>
    <t>m</t>
  </si>
  <si>
    <t>ea</t>
  </si>
  <si>
    <r>
      <t>m</t>
    </r>
    <r>
      <rPr>
        <vertAlign val="superscript"/>
        <sz val="11"/>
        <color theme="1"/>
        <rFont val="Arial"/>
        <family val="2"/>
      </rPr>
      <t>2</t>
    </r>
  </si>
  <si>
    <t>Sub-Total</t>
  </si>
  <si>
    <t>REMOVALS</t>
  </si>
  <si>
    <t>Clearing and grubbing</t>
  </si>
  <si>
    <t>Signs removal and salvage</t>
  </si>
  <si>
    <t>Full depth asphalt removal</t>
  </si>
  <si>
    <t>Gravel driveway removal</t>
  </si>
  <si>
    <t xml:space="preserve">Asphalt driveway removal </t>
  </si>
  <si>
    <t xml:space="preserve">Culvert removal </t>
  </si>
  <si>
    <t>Topsoil, stripping and stockpiling</t>
  </si>
  <si>
    <t>STORM WORKS</t>
  </si>
  <si>
    <t>Ditch inlet catch basins</t>
  </si>
  <si>
    <t>Yard basins</t>
  </si>
  <si>
    <t>150 mm dia. pipe</t>
  </si>
  <si>
    <t>200 mm dia. pipe</t>
  </si>
  <si>
    <t>300mm dia. Pipe</t>
  </si>
  <si>
    <t>500 mm dia. pipe</t>
  </si>
  <si>
    <t>Filter fabric wrapped perforated subdrain</t>
  </si>
  <si>
    <t>Video inspection of storm sewer – installation of sewer</t>
  </si>
  <si>
    <t>Video inspection of storm sewer – end of warranty period</t>
  </si>
  <si>
    <t>SANITARY WORKS</t>
  </si>
  <si>
    <t>Video inspection of sanitary sewer – installation of sewer</t>
  </si>
  <si>
    <t>Video inspection of sanitary sewer – end of warranty period</t>
  </si>
  <si>
    <t>WATERMAIN WORKS</t>
  </si>
  <si>
    <t>300 mm PVC DR 18 watermain, fittings, valves, etc.</t>
  </si>
  <si>
    <t>150 mm PVC DR 18 watermain, fittings, valves, etc.</t>
  </si>
  <si>
    <t>Fire hydrants</t>
  </si>
  <si>
    <t>Automatic flushing station and associated water service and sanitary service connection</t>
  </si>
  <si>
    <t>Hot mix miscellaneous</t>
  </si>
  <si>
    <t>Concrete barrier curb and gutter</t>
  </si>
  <si>
    <t>Concrete sidewalk</t>
  </si>
  <si>
    <t>Tactile Indicators</t>
  </si>
  <si>
    <t xml:space="preserve">ea </t>
  </si>
  <si>
    <t>Topsoil and finish grading</t>
  </si>
  <si>
    <t>Reinstall signs</t>
  </si>
  <si>
    <t>Rip-rap and filter fabric</t>
  </si>
  <si>
    <t>Check dams</t>
  </si>
  <si>
    <t>Silt fence</t>
  </si>
  <si>
    <t>Mobilization and demobilization</t>
  </si>
  <si>
    <t>Curb removal</t>
  </si>
  <si>
    <t>150 mm dia. sanitary service with fittings</t>
  </si>
  <si>
    <t>200mm dia. sanitary service with fittings</t>
  </si>
  <si>
    <t>50 mm dia. water service</t>
  </si>
  <si>
    <t>100 mm dia. Water service</t>
  </si>
  <si>
    <t>Sod</t>
  </si>
  <si>
    <t>Granular A (thickness)</t>
  </si>
  <si>
    <t>Granular B (thickness)</t>
  </si>
  <si>
    <t>HL8 base course asphalt (thickness)</t>
  </si>
  <si>
    <t>HL3 surface course asphalt (thickness)</t>
  </si>
  <si>
    <t>Storm manholes (size)</t>
  </si>
  <si>
    <t>Culverts and end protection</t>
  </si>
  <si>
    <t>Swales</t>
  </si>
  <si>
    <t>ROAD/DRIVEWAY/PARKING LOT WORK</t>
  </si>
  <si>
    <t>Cost Estimate (Internal)</t>
  </si>
  <si>
    <t>Cost Estimate (External)</t>
  </si>
  <si>
    <t>Connect to Town sanitary main with fittings</t>
  </si>
  <si>
    <t>Commissioning</t>
  </si>
  <si>
    <t>Connect to Town Watermain</t>
  </si>
  <si>
    <t>LANDSCAPING</t>
  </si>
  <si>
    <t>Plantings</t>
  </si>
  <si>
    <t>Retaining Wall</t>
  </si>
  <si>
    <t>Rip Rap or river stone</t>
  </si>
  <si>
    <t>Catch Basins</t>
  </si>
  <si>
    <t>Precast sanitary manhole (Size)</t>
  </si>
  <si>
    <t>50 mm dia. water service with curb stop valve</t>
  </si>
  <si>
    <t>100 mm dia. Water service with curb stop valve</t>
  </si>
  <si>
    <t>Total External Costs (Including the 1.76% non refundable HST)</t>
  </si>
  <si>
    <t>Total Internal Costs (Including the 1.76% non refundable HST)</t>
  </si>
  <si>
    <t>3.5% Engineering Fee (Including the 1.76% non refundable HST)</t>
  </si>
  <si>
    <t>Subtotal for Internal Works</t>
  </si>
  <si>
    <t>Subtotal for External Costs</t>
  </si>
  <si>
    <t>Total Internal Town Deposit (50% deposit including the 1.76% non refundable HST)</t>
  </si>
  <si>
    <t>Total External Town Deposit (100% deposit including the 1.76% non refundable HST)</t>
  </si>
  <si>
    <t>***Disclaimer: This is a general template and can be modified to suit the applicant***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</si>
</sst>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0.0"/>
    <numFmt numFmtId="165" formatCode="#,##0.0"/>
    <numFmt numFmtId="166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vertAlign val="superscript"/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</cellStyleXfs>
  <cellXfs count="69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0" fontId="6" fillId="0" borderId="4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44" fontId="6" fillId="0" borderId="1" xfId="1" applyFont="1" applyFill="1" applyBorder="1" applyAlignment="1" applyProtection="1">
      <alignment horizontal="center" vertical="center"/>
      <protection locked="0"/>
    </xf>
    <xf numFmtId="44" fontId="7" fillId="0" borderId="1" xfId="1" applyFont="1" applyFill="1" applyBorder="1" applyAlignment="1" applyProtection="1">
      <alignment horizontal="center" vertical="center"/>
    </xf>
    <xf numFmtId="165" fontId="6" fillId="0" borderId="4" xfId="0" quotePrefix="1" applyNumberFormat="1" applyFont="1" applyBorder="1" applyAlignment="1">
      <alignment horizontal="center" vertical="center"/>
    </xf>
    <xf numFmtId="44" fontId="7" fillId="0" borderId="1" xfId="1" applyFont="1" applyFill="1" applyBorder="1" applyAlignment="1" applyProtection="1">
      <alignment horizontal="center" vertical="center"/>
      <protection locked="0"/>
    </xf>
    <xf numFmtId="2" fontId="6" fillId="0" borderId="4" xfId="0" quotePrefix="1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44" fontId="1" fillId="3" borderId="3" xfId="1" applyFill="1" applyBorder="1" applyAlignment="1">
      <alignment horizontal="center" vertical="center"/>
    </xf>
    <xf numFmtId="164" fontId="6" fillId="0" borderId="4" xfId="0" quotePrefix="1" applyNumberFormat="1" applyFont="1" applyBorder="1" applyAlignment="1">
      <alignment horizontal="center" vertical="center"/>
    </xf>
    <xf numFmtId="44" fontId="1" fillId="3" borderId="1" xfId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4" fontId="6" fillId="0" borderId="1" xfId="1" applyFont="1" applyBorder="1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5" fillId="5" borderId="7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44" fontId="5" fillId="6" borderId="1" xfId="4" applyNumberFormat="1" applyFont="1" applyBorder="1"/>
    <xf numFmtId="164" fontId="6" fillId="0" borderId="1" xfId="0" applyNumberFormat="1" applyFont="1" applyBorder="1" applyAlignment="1">
      <alignment horizontal="center" vertical="center"/>
    </xf>
    <xf numFmtId="164" fontId="6" fillId="0" borderId="1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4" fontId="1" fillId="3" borderId="1" xfId="3" applyNumberFormat="1" applyBorder="1"/>
    <xf numFmtId="44" fontId="2" fillId="6" borderId="1" xfId="1" applyFont="1" applyFill="1" applyBorder="1"/>
    <xf numFmtId="44" fontId="2" fillId="6" borderId="1" xfId="4" applyNumberFormat="1" applyFont="1" applyBorder="1"/>
    <xf numFmtId="44" fontId="2" fillId="6" borderId="1" xfId="4" applyNumberFormat="1" applyFont="1" applyBorder="1" applyAlignment="1">
      <alignment horizontal="center" vertical="center"/>
    </xf>
    <xf numFmtId="44" fontId="10" fillId="7" borderId="1" xfId="1" applyFont="1" applyFill="1" applyBorder="1"/>
    <xf numFmtId="0" fontId="5" fillId="6" borderId="2" xfId="4" applyFont="1" applyBorder="1" applyAlignment="1">
      <alignment horizontal="left"/>
    </xf>
    <xf numFmtId="0" fontId="5" fillId="6" borderId="6" xfId="4" applyFont="1" applyBorder="1" applyAlignment="1">
      <alignment horizontal="left"/>
    </xf>
    <xf numFmtId="0" fontId="5" fillId="6" borderId="3" xfId="4" applyFont="1" applyBorder="1" applyAlignment="1">
      <alignment horizontal="left"/>
    </xf>
    <xf numFmtId="0" fontId="10" fillId="7" borderId="2" xfId="5" applyFont="1" applyBorder="1" applyAlignment="1">
      <alignment horizontal="left"/>
    </xf>
    <xf numFmtId="0" fontId="10" fillId="7" borderId="6" xfId="5" applyFont="1" applyBorder="1" applyAlignment="1">
      <alignment horizontal="left"/>
    </xf>
    <xf numFmtId="0" fontId="10" fillId="7" borderId="3" xfId="5" applyFont="1" applyBorder="1" applyAlignment="1">
      <alignment horizontal="left"/>
    </xf>
    <xf numFmtId="0" fontId="11" fillId="8" borderId="0" xfId="0" applyFont="1" applyFill="1" applyAlignment="1">
      <alignment horizontal="center"/>
    </xf>
    <xf numFmtId="0" fontId="1" fillId="3" borderId="2" xfId="3" applyBorder="1" applyAlignment="1">
      <alignment horizontal="right" vertical="center"/>
    </xf>
    <xf numFmtId="0" fontId="1" fillId="3" borderId="6" xfId="3" applyBorder="1" applyAlignment="1">
      <alignment horizontal="right" vertical="center"/>
    </xf>
    <xf numFmtId="0" fontId="1" fillId="3" borderId="3" xfId="3" applyBorder="1" applyAlignment="1">
      <alignment horizontal="right" vertical="center"/>
    </xf>
    <xf numFmtId="166" fontId="1" fillId="3" borderId="2" xfId="3" applyNumberFormat="1" applyBorder="1" applyAlignment="1">
      <alignment horizontal="right" vertical="center"/>
    </xf>
    <xf numFmtId="166" fontId="1" fillId="3" borderId="6" xfId="3" applyNumberFormat="1" applyBorder="1" applyAlignment="1">
      <alignment horizontal="right" vertical="center"/>
    </xf>
    <xf numFmtId="0" fontId="1" fillId="3" borderId="2" xfId="3" applyBorder="1" applyAlignment="1">
      <alignment horizontal="right"/>
    </xf>
    <xf numFmtId="0" fontId="1" fillId="3" borderId="6" xfId="3" applyBorder="1" applyAlignment="1">
      <alignment horizontal="right"/>
    </xf>
    <xf numFmtId="0" fontId="1" fillId="3" borderId="3" xfId="3" applyBorder="1" applyAlignment="1">
      <alignment horizontal="right"/>
    </xf>
    <xf numFmtId="0" fontId="4" fillId="2" borderId="2" xfId="2" applyFont="1" applyBorder="1" applyAlignment="1">
      <alignment horizontal="center"/>
    </xf>
    <xf numFmtId="0" fontId="4" fillId="2" borderId="6" xfId="2" applyFont="1" applyBorder="1" applyAlignment="1">
      <alignment horizontal="center"/>
    </xf>
    <xf numFmtId="0" fontId="4" fillId="2" borderId="3" xfId="2" applyFont="1" applyBorder="1" applyAlignment="1">
      <alignment horizontal="center"/>
    </xf>
    <xf numFmtId="0" fontId="5" fillId="5" borderId="5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5" fillId="6" borderId="2" xfId="4" applyFont="1" applyBorder="1" applyAlignment="1">
      <alignment horizontal="left" vertical="center"/>
    </xf>
    <xf numFmtId="0" fontId="5" fillId="6" borderId="6" xfId="4" applyFont="1" applyBorder="1" applyAlignment="1">
      <alignment horizontal="left" vertical="center"/>
    </xf>
    <xf numFmtId="0" fontId="5" fillId="6" borderId="3" xfId="4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6" fontId="1" fillId="3" borderId="3" xfId="3" applyNumberFormat="1" applyBorder="1" applyAlignment="1">
      <alignment horizontal="right" vertical="center"/>
    </xf>
  </cellXfs>
  <cellStyles count="6">
    <cellStyle name="20% - Accent6" xfId="3" builtinId="50"/>
    <cellStyle name="60% - Accent6" xfId="4" builtinId="52"/>
    <cellStyle name="Accent3" xfId="2" builtinId="37"/>
    <cellStyle name="Accent6" xfId="5" builtinId="49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4560A-1BDF-4D6C-AA0A-07EFD92DBC22}">
  <dimension ref="A1:G120"/>
  <sheetViews>
    <sheetView tabSelected="1" topLeftCell="A106" zoomScale="115" zoomScaleNormal="115" workbookViewId="0">
      <selection activeCell="A120" sqref="A120:G120"/>
    </sheetView>
  </sheetViews>
  <sheetFormatPr defaultRowHeight="15" x14ac:dyDescent="0.25"/>
  <cols>
    <col min="1" max="1" width="9.28515625" bestFit="1" customWidth="1"/>
    <col min="2" max="2" width="8.42578125" bestFit="1" customWidth="1"/>
    <col min="3" max="3" width="74.42578125" customWidth="1"/>
    <col min="4" max="4" width="7.5703125" customWidth="1"/>
    <col min="5" max="5" width="9.85546875" customWidth="1"/>
    <col min="6" max="6" width="14.28515625" customWidth="1"/>
    <col min="7" max="7" width="15.85546875" customWidth="1"/>
  </cols>
  <sheetData>
    <row r="1" spans="1:7" ht="14.45" customHeight="1" x14ac:dyDescent="0.25"/>
    <row r="2" spans="1:7" ht="14.45" customHeight="1" x14ac:dyDescent="0.3">
      <c r="A2" s="53" t="s">
        <v>64</v>
      </c>
      <c r="B2" s="54"/>
      <c r="C2" s="54"/>
      <c r="D2" s="54"/>
      <c r="E2" s="54"/>
      <c r="F2" s="54"/>
      <c r="G2" s="55"/>
    </row>
    <row r="3" spans="1:7" x14ac:dyDescent="0.25">
      <c r="A3" s="1" t="s">
        <v>0</v>
      </c>
      <c r="B3" s="59" t="s">
        <v>1</v>
      </c>
      <c r="C3" s="60"/>
      <c r="D3" s="1" t="s">
        <v>2</v>
      </c>
      <c r="E3" s="1" t="s">
        <v>3</v>
      </c>
      <c r="F3" s="1" t="s">
        <v>4</v>
      </c>
      <c r="G3" s="1" t="s">
        <v>5</v>
      </c>
    </row>
    <row r="4" spans="1:7" x14ac:dyDescent="0.25">
      <c r="A4" s="2">
        <v>1</v>
      </c>
      <c r="B4" s="56" t="s">
        <v>6</v>
      </c>
      <c r="C4" s="57"/>
      <c r="D4" s="57"/>
      <c r="E4" s="57"/>
      <c r="F4" s="57"/>
      <c r="G4" s="58"/>
    </row>
    <row r="5" spans="1:7" x14ac:dyDescent="0.25">
      <c r="A5" s="3">
        <v>1.1000000000000001</v>
      </c>
      <c r="B5" s="61" t="s">
        <v>7</v>
      </c>
      <c r="C5" s="62"/>
      <c r="D5" s="4" t="s">
        <v>8</v>
      </c>
      <c r="E5" s="5"/>
      <c r="F5" s="6"/>
      <c r="G5" s="7">
        <f>F5*E5</f>
        <v>0</v>
      </c>
    </row>
    <row r="6" spans="1:7" x14ac:dyDescent="0.25">
      <c r="A6" s="8">
        <v>1.2</v>
      </c>
      <c r="B6" s="61" t="s">
        <v>49</v>
      </c>
      <c r="C6" s="62"/>
      <c r="D6" s="4" t="s">
        <v>8</v>
      </c>
      <c r="E6" s="4"/>
      <c r="F6" s="9"/>
      <c r="G6" s="7">
        <f t="shared" ref="G6:G9" si="0">F6*E6</f>
        <v>0</v>
      </c>
    </row>
    <row r="7" spans="1:7" x14ac:dyDescent="0.25">
      <c r="A7" s="8">
        <v>1.3</v>
      </c>
      <c r="B7" s="20" t="s">
        <v>48</v>
      </c>
      <c r="C7" s="21"/>
      <c r="D7" s="4" t="s">
        <v>9</v>
      </c>
      <c r="E7" s="4"/>
      <c r="F7" s="9"/>
      <c r="G7" s="7">
        <f t="shared" si="0"/>
        <v>0</v>
      </c>
    </row>
    <row r="8" spans="1:7" x14ac:dyDescent="0.25">
      <c r="A8" s="8">
        <v>1.4</v>
      </c>
      <c r="B8" s="20" t="s">
        <v>47</v>
      </c>
      <c r="C8" s="21"/>
      <c r="D8" s="4" t="s">
        <v>10</v>
      </c>
      <c r="E8" s="4"/>
      <c r="F8" s="9"/>
      <c r="G8" s="7">
        <f t="shared" si="0"/>
        <v>0</v>
      </c>
    </row>
    <row r="9" spans="1:7" ht="16.5" x14ac:dyDescent="0.25">
      <c r="A9" s="3">
        <v>1.5</v>
      </c>
      <c r="B9" s="20" t="s">
        <v>46</v>
      </c>
      <c r="C9" s="21"/>
      <c r="D9" s="4" t="s">
        <v>11</v>
      </c>
      <c r="E9" s="4"/>
      <c r="F9" s="9"/>
      <c r="G9" s="7">
        <f t="shared" si="0"/>
        <v>0</v>
      </c>
    </row>
    <row r="10" spans="1:7" x14ac:dyDescent="0.25">
      <c r="A10" s="45" t="s">
        <v>12</v>
      </c>
      <c r="B10" s="46"/>
      <c r="C10" s="46"/>
      <c r="D10" s="46"/>
      <c r="E10" s="46"/>
      <c r="F10" s="46"/>
      <c r="G10" s="12">
        <f>SUM(G5:G9)</f>
        <v>0</v>
      </c>
    </row>
    <row r="11" spans="1:7" x14ac:dyDescent="0.25">
      <c r="A11" s="2">
        <v>2</v>
      </c>
      <c r="B11" s="24" t="s">
        <v>13</v>
      </c>
      <c r="C11" s="25"/>
      <c r="D11" s="25"/>
      <c r="E11" s="25"/>
      <c r="F11" s="25"/>
      <c r="G11" s="26"/>
    </row>
    <row r="12" spans="1:7" x14ac:dyDescent="0.25">
      <c r="A12" s="3">
        <v>2.1</v>
      </c>
      <c r="B12" s="20" t="s">
        <v>14</v>
      </c>
      <c r="C12" s="21"/>
      <c r="D12" s="4" t="s">
        <v>8</v>
      </c>
      <c r="E12" s="4"/>
      <c r="F12" s="9"/>
      <c r="G12" s="7">
        <f>F12*E12</f>
        <v>0</v>
      </c>
    </row>
    <row r="13" spans="1:7" x14ac:dyDescent="0.25">
      <c r="A13" s="3">
        <v>2.2000000000000002</v>
      </c>
      <c r="B13" s="20" t="s">
        <v>15</v>
      </c>
      <c r="C13" s="21"/>
      <c r="D13" s="4" t="s">
        <v>8</v>
      </c>
      <c r="E13" s="4"/>
      <c r="F13" s="6"/>
      <c r="G13" s="7">
        <f t="shared" ref="G13:G19" si="1">F13*E13</f>
        <v>0</v>
      </c>
    </row>
    <row r="14" spans="1:7" ht="16.5" x14ac:dyDescent="0.25">
      <c r="A14" s="3">
        <v>2.2999999999999998</v>
      </c>
      <c r="B14" s="20" t="s">
        <v>16</v>
      </c>
      <c r="C14" s="21"/>
      <c r="D14" s="4" t="s">
        <v>11</v>
      </c>
      <c r="E14" s="4"/>
      <c r="F14" s="9"/>
      <c r="G14" s="7">
        <f t="shared" si="1"/>
        <v>0</v>
      </c>
    </row>
    <row r="15" spans="1:7" x14ac:dyDescent="0.25">
      <c r="A15" s="3">
        <v>2.4</v>
      </c>
      <c r="B15" s="20" t="s">
        <v>50</v>
      </c>
      <c r="C15" s="21"/>
      <c r="D15" s="4" t="s">
        <v>9</v>
      </c>
      <c r="E15" s="4"/>
      <c r="F15" s="9"/>
      <c r="G15" s="7">
        <f t="shared" si="1"/>
        <v>0</v>
      </c>
    </row>
    <row r="16" spans="1:7" ht="16.5" x14ac:dyDescent="0.25">
      <c r="A16" s="13">
        <v>2.5</v>
      </c>
      <c r="B16" s="20" t="s">
        <v>17</v>
      </c>
      <c r="C16" s="21"/>
      <c r="D16" s="4" t="s">
        <v>11</v>
      </c>
      <c r="E16" s="4"/>
      <c r="F16" s="9"/>
      <c r="G16" s="7">
        <f t="shared" si="1"/>
        <v>0</v>
      </c>
    </row>
    <row r="17" spans="1:7" ht="16.5" x14ac:dyDescent="0.25">
      <c r="A17" s="13">
        <v>2.6</v>
      </c>
      <c r="B17" s="20" t="s">
        <v>18</v>
      </c>
      <c r="C17" s="21"/>
      <c r="D17" s="4" t="s">
        <v>11</v>
      </c>
      <c r="E17" s="4"/>
      <c r="F17" s="9"/>
      <c r="G17" s="7">
        <f t="shared" si="1"/>
        <v>0</v>
      </c>
    </row>
    <row r="18" spans="1:7" x14ac:dyDescent="0.25">
      <c r="A18" s="13">
        <v>2.7</v>
      </c>
      <c r="B18" s="20" t="s">
        <v>19</v>
      </c>
      <c r="C18" s="21"/>
      <c r="D18" s="4" t="s">
        <v>9</v>
      </c>
      <c r="E18" s="4"/>
      <c r="F18" s="9"/>
      <c r="G18" s="7">
        <f t="shared" si="1"/>
        <v>0</v>
      </c>
    </row>
    <row r="19" spans="1:7" ht="16.5" x14ac:dyDescent="0.25">
      <c r="A19" s="13">
        <v>2.8</v>
      </c>
      <c r="B19" s="20" t="s">
        <v>20</v>
      </c>
      <c r="C19" s="21"/>
      <c r="D19" s="4" t="s">
        <v>11</v>
      </c>
      <c r="E19" s="4"/>
      <c r="F19" s="9"/>
      <c r="G19" s="7">
        <f t="shared" si="1"/>
        <v>0</v>
      </c>
    </row>
    <row r="20" spans="1:7" x14ac:dyDescent="0.25">
      <c r="A20" s="45" t="s">
        <v>12</v>
      </c>
      <c r="B20" s="46"/>
      <c r="C20" s="46"/>
      <c r="D20" s="46"/>
      <c r="E20" s="46"/>
      <c r="F20" s="47"/>
      <c r="G20" s="14">
        <f>SUM(G12:G19)</f>
        <v>0</v>
      </c>
    </row>
    <row r="21" spans="1:7" x14ac:dyDescent="0.25">
      <c r="A21" s="2">
        <v>3</v>
      </c>
      <c r="B21" s="24" t="s">
        <v>21</v>
      </c>
      <c r="C21" s="25"/>
      <c r="D21" s="25"/>
      <c r="E21" s="25"/>
      <c r="F21" s="25"/>
      <c r="G21" s="26"/>
    </row>
    <row r="22" spans="1:7" x14ac:dyDescent="0.25">
      <c r="A22" s="13">
        <v>3.1</v>
      </c>
      <c r="B22" s="20" t="s">
        <v>60</v>
      </c>
      <c r="C22" s="21"/>
      <c r="D22" s="4" t="s">
        <v>10</v>
      </c>
      <c r="E22" s="4"/>
      <c r="F22" s="9"/>
      <c r="G22" s="7">
        <f>F22*E22</f>
        <v>0</v>
      </c>
    </row>
    <row r="23" spans="1:7" x14ac:dyDescent="0.25">
      <c r="A23" s="13">
        <v>3.2</v>
      </c>
      <c r="B23" s="20" t="s">
        <v>73</v>
      </c>
      <c r="C23" s="21"/>
      <c r="D23" s="4" t="s">
        <v>10</v>
      </c>
      <c r="E23" s="4"/>
      <c r="F23" s="9"/>
      <c r="G23" s="7"/>
    </row>
    <row r="24" spans="1:7" x14ac:dyDescent="0.25">
      <c r="A24" s="13">
        <v>3.3</v>
      </c>
      <c r="B24" s="20" t="s">
        <v>22</v>
      </c>
      <c r="C24" s="21"/>
      <c r="D24" s="4" t="s">
        <v>10</v>
      </c>
      <c r="E24" s="4"/>
      <c r="F24" s="9"/>
      <c r="G24" s="7">
        <f t="shared" ref="G24:G34" si="2">F24*E24</f>
        <v>0</v>
      </c>
    </row>
    <row r="25" spans="1:7" x14ac:dyDescent="0.25">
      <c r="A25" s="13">
        <v>3.4</v>
      </c>
      <c r="B25" s="20" t="s">
        <v>23</v>
      </c>
      <c r="C25" s="21"/>
      <c r="D25" s="4" t="s">
        <v>10</v>
      </c>
      <c r="E25" s="4"/>
      <c r="F25" s="9"/>
      <c r="G25" s="7">
        <f t="shared" si="2"/>
        <v>0</v>
      </c>
    </row>
    <row r="26" spans="1:7" x14ac:dyDescent="0.25">
      <c r="A26" s="13">
        <v>3.5</v>
      </c>
      <c r="B26" s="20" t="s">
        <v>24</v>
      </c>
      <c r="C26" s="21"/>
      <c r="D26" s="4" t="s">
        <v>9</v>
      </c>
      <c r="E26" s="4"/>
      <c r="F26" s="9"/>
      <c r="G26" s="7">
        <f t="shared" si="2"/>
        <v>0</v>
      </c>
    </row>
    <row r="27" spans="1:7" x14ac:dyDescent="0.25">
      <c r="A27" s="13">
        <v>3.6</v>
      </c>
      <c r="B27" s="20" t="s">
        <v>25</v>
      </c>
      <c r="C27" s="21"/>
      <c r="D27" s="4" t="s">
        <v>9</v>
      </c>
      <c r="E27" s="4"/>
      <c r="F27" s="9"/>
      <c r="G27" s="7">
        <f t="shared" si="2"/>
        <v>0</v>
      </c>
    </row>
    <row r="28" spans="1:7" x14ac:dyDescent="0.25">
      <c r="A28" s="13">
        <v>3.7</v>
      </c>
      <c r="B28" s="20" t="s">
        <v>26</v>
      </c>
      <c r="C28" s="21"/>
      <c r="D28" s="4" t="s">
        <v>9</v>
      </c>
      <c r="E28" s="4"/>
      <c r="F28" s="9"/>
      <c r="G28" s="7">
        <f t="shared" si="2"/>
        <v>0</v>
      </c>
    </row>
    <row r="29" spans="1:7" x14ac:dyDescent="0.25">
      <c r="A29" s="13">
        <v>3.8</v>
      </c>
      <c r="B29" s="20" t="s">
        <v>27</v>
      </c>
      <c r="C29" s="21"/>
      <c r="D29" s="4" t="s">
        <v>9</v>
      </c>
      <c r="E29" s="4"/>
      <c r="F29" s="9"/>
      <c r="G29" s="7">
        <f t="shared" si="2"/>
        <v>0</v>
      </c>
    </row>
    <row r="30" spans="1:7" x14ac:dyDescent="0.25">
      <c r="A30" s="13">
        <v>3.9</v>
      </c>
      <c r="B30" s="20" t="s">
        <v>61</v>
      </c>
      <c r="C30" s="21"/>
      <c r="D30" s="4" t="s">
        <v>9</v>
      </c>
      <c r="E30" s="4"/>
      <c r="F30" s="9"/>
      <c r="G30" s="7">
        <f t="shared" si="2"/>
        <v>0</v>
      </c>
    </row>
    <row r="31" spans="1:7" x14ac:dyDescent="0.25">
      <c r="A31" s="13">
        <v>3.1</v>
      </c>
      <c r="B31" s="66" t="s">
        <v>62</v>
      </c>
      <c r="C31" s="67"/>
      <c r="D31" s="4"/>
      <c r="E31" s="4"/>
      <c r="F31" s="9"/>
      <c r="G31" s="7">
        <f t="shared" si="2"/>
        <v>0</v>
      </c>
    </row>
    <row r="32" spans="1:7" x14ac:dyDescent="0.25">
      <c r="A32" s="10">
        <v>3.11</v>
      </c>
      <c r="B32" s="20" t="s">
        <v>28</v>
      </c>
      <c r="C32" s="21"/>
      <c r="D32" s="4" t="s">
        <v>9</v>
      </c>
      <c r="E32" s="4"/>
      <c r="F32" s="9"/>
      <c r="G32" s="7">
        <f t="shared" si="2"/>
        <v>0</v>
      </c>
    </row>
    <row r="33" spans="1:7" x14ac:dyDescent="0.25">
      <c r="A33" s="10">
        <v>3.12</v>
      </c>
      <c r="B33" s="20" t="s">
        <v>29</v>
      </c>
      <c r="C33" s="21"/>
      <c r="D33" s="4" t="s">
        <v>8</v>
      </c>
      <c r="E33" s="4"/>
      <c r="F33" s="9"/>
      <c r="G33" s="7">
        <f t="shared" si="2"/>
        <v>0</v>
      </c>
    </row>
    <row r="34" spans="1:7" x14ac:dyDescent="0.25">
      <c r="A34" s="10">
        <v>3.13</v>
      </c>
      <c r="B34" s="20" t="s">
        <v>30</v>
      </c>
      <c r="C34" s="21"/>
      <c r="D34" s="4" t="s">
        <v>8</v>
      </c>
      <c r="E34" s="4"/>
      <c r="F34" s="9"/>
      <c r="G34" s="7">
        <f t="shared" si="2"/>
        <v>0</v>
      </c>
    </row>
    <row r="35" spans="1:7" x14ac:dyDescent="0.25">
      <c r="A35" s="48" t="s">
        <v>12</v>
      </c>
      <c r="B35" s="49"/>
      <c r="C35" s="49"/>
      <c r="D35" s="49"/>
      <c r="E35" s="49"/>
      <c r="F35" s="49"/>
      <c r="G35" s="12">
        <f>SUM(G22:G34)</f>
        <v>0</v>
      </c>
    </row>
    <row r="36" spans="1:7" x14ac:dyDescent="0.25">
      <c r="A36" s="2">
        <v>4</v>
      </c>
      <c r="B36" s="24" t="s">
        <v>31</v>
      </c>
      <c r="C36" s="25"/>
      <c r="D36" s="25"/>
      <c r="E36" s="25"/>
      <c r="F36" s="25"/>
      <c r="G36" s="26"/>
    </row>
    <row r="37" spans="1:7" x14ac:dyDescent="0.25">
      <c r="A37" s="13">
        <v>4.0999999999999996</v>
      </c>
      <c r="B37" s="20" t="s">
        <v>74</v>
      </c>
      <c r="C37" s="21"/>
      <c r="D37" s="4" t="s">
        <v>10</v>
      </c>
      <c r="E37" s="4"/>
      <c r="F37" s="9"/>
      <c r="G37" s="7">
        <f t="shared" ref="G37:G41" si="3">SUM(E37*F37)</f>
        <v>0</v>
      </c>
    </row>
    <row r="38" spans="1:7" x14ac:dyDescent="0.25">
      <c r="A38" s="13">
        <v>4.2</v>
      </c>
      <c r="B38" s="20" t="s">
        <v>51</v>
      </c>
      <c r="C38" s="21"/>
      <c r="D38" s="4" t="s">
        <v>10</v>
      </c>
      <c r="E38" s="4"/>
      <c r="F38" s="9"/>
      <c r="G38" s="7">
        <f t="shared" si="3"/>
        <v>0</v>
      </c>
    </row>
    <row r="39" spans="1:7" x14ac:dyDescent="0.25">
      <c r="A39" s="13">
        <v>4.3</v>
      </c>
      <c r="B39" s="20" t="s">
        <v>52</v>
      </c>
      <c r="C39" s="21"/>
      <c r="D39" s="4" t="s">
        <v>10</v>
      </c>
      <c r="E39" s="4"/>
      <c r="F39" s="9"/>
      <c r="G39" s="7">
        <f t="shared" si="3"/>
        <v>0</v>
      </c>
    </row>
    <row r="40" spans="1:7" x14ac:dyDescent="0.25">
      <c r="A40" s="13">
        <v>4.4000000000000004</v>
      </c>
      <c r="B40" s="20" t="s">
        <v>32</v>
      </c>
      <c r="C40" s="21"/>
      <c r="D40" s="4" t="s">
        <v>8</v>
      </c>
      <c r="E40" s="4"/>
      <c r="F40" s="9"/>
      <c r="G40" s="7">
        <f t="shared" si="3"/>
        <v>0</v>
      </c>
    </row>
    <row r="41" spans="1:7" x14ac:dyDescent="0.25">
      <c r="A41" s="13">
        <v>4.5</v>
      </c>
      <c r="B41" s="20" t="s">
        <v>33</v>
      </c>
      <c r="C41" s="21"/>
      <c r="D41" s="4" t="s">
        <v>8</v>
      </c>
      <c r="E41" s="4"/>
      <c r="F41" s="9"/>
      <c r="G41" s="7">
        <f t="shared" si="3"/>
        <v>0</v>
      </c>
    </row>
    <row r="42" spans="1:7" x14ac:dyDescent="0.25">
      <c r="A42" s="48" t="s">
        <v>12</v>
      </c>
      <c r="B42" s="49"/>
      <c r="C42" s="49"/>
      <c r="D42" s="49"/>
      <c r="E42" s="49"/>
      <c r="F42" s="49"/>
      <c r="G42" s="12">
        <f>SUM(G37:G41)</f>
        <v>0</v>
      </c>
    </row>
    <row r="43" spans="1:7" x14ac:dyDescent="0.25">
      <c r="A43" s="2">
        <v>5</v>
      </c>
      <c r="B43" s="24" t="s">
        <v>34</v>
      </c>
      <c r="C43" s="25"/>
      <c r="D43" s="25"/>
      <c r="E43" s="25"/>
      <c r="F43" s="25"/>
      <c r="G43" s="26"/>
    </row>
    <row r="44" spans="1:7" x14ac:dyDescent="0.25">
      <c r="A44" s="13">
        <v>5.0999999999999996</v>
      </c>
      <c r="B44" s="20" t="s">
        <v>35</v>
      </c>
      <c r="C44" s="21"/>
      <c r="D44" s="4" t="s">
        <v>9</v>
      </c>
      <c r="E44" s="4"/>
      <c r="F44" s="9"/>
      <c r="G44" s="7">
        <f>SUM(E44*F44)</f>
        <v>0</v>
      </c>
    </row>
    <row r="45" spans="1:7" x14ac:dyDescent="0.25">
      <c r="A45" s="13">
        <v>5.2</v>
      </c>
      <c r="B45" s="20" t="s">
        <v>36</v>
      </c>
      <c r="C45" s="21"/>
      <c r="D45" s="4" t="s">
        <v>9</v>
      </c>
      <c r="E45" s="4"/>
      <c r="F45" s="9"/>
      <c r="G45" s="7">
        <f t="shared" ref="G45:G49" si="4">SUM(E45*F45)</f>
        <v>0</v>
      </c>
    </row>
    <row r="46" spans="1:7" x14ac:dyDescent="0.25">
      <c r="A46" s="13">
        <v>5.3</v>
      </c>
      <c r="B46" s="20" t="s">
        <v>37</v>
      </c>
      <c r="C46" s="21"/>
      <c r="D46" s="4" t="s">
        <v>10</v>
      </c>
      <c r="E46" s="4"/>
      <c r="F46" s="9"/>
      <c r="G46" s="7">
        <f t="shared" si="4"/>
        <v>0</v>
      </c>
    </row>
    <row r="47" spans="1:7" x14ac:dyDescent="0.25">
      <c r="A47" s="13">
        <v>5.4</v>
      </c>
      <c r="B47" s="27" t="s">
        <v>38</v>
      </c>
      <c r="C47" s="28"/>
      <c r="D47" s="4" t="s">
        <v>8</v>
      </c>
      <c r="E47" s="11"/>
      <c r="F47" s="9"/>
      <c r="G47" s="7">
        <f t="shared" si="4"/>
        <v>0</v>
      </c>
    </row>
    <row r="48" spans="1:7" x14ac:dyDescent="0.25">
      <c r="A48" s="13">
        <v>5.5</v>
      </c>
      <c r="B48" s="20" t="s">
        <v>75</v>
      </c>
      <c r="C48" s="21"/>
      <c r="D48" s="4" t="s">
        <v>10</v>
      </c>
      <c r="E48" s="4"/>
      <c r="F48" s="9"/>
      <c r="G48" s="7">
        <f t="shared" si="4"/>
        <v>0</v>
      </c>
    </row>
    <row r="49" spans="1:7" x14ac:dyDescent="0.25">
      <c r="A49" s="13">
        <v>5.6</v>
      </c>
      <c r="B49" s="20" t="s">
        <v>76</v>
      </c>
      <c r="C49" s="21"/>
      <c r="D49" s="4" t="s">
        <v>10</v>
      </c>
      <c r="E49" s="4"/>
      <c r="F49" s="9"/>
      <c r="G49" s="7">
        <f t="shared" si="4"/>
        <v>0</v>
      </c>
    </row>
    <row r="50" spans="1:7" x14ac:dyDescent="0.25">
      <c r="A50" s="48" t="s">
        <v>12</v>
      </c>
      <c r="B50" s="49"/>
      <c r="C50" s="49"/>
      <c r="D50" s="49"/>
      <c r="E50" s="49"/>
      <c r="F50" s="49"/>
      <c r="G50" s="12">
        <f>SUM(G44:G49)</f>
        <v>0</v>
      </c>
    </row>
    <row r="51" spans="1:7" x14ac:dyDescent="0.25">
      <c r="A51" s="2">
        <v>6</v>
      </c>
      <c r="B51" s="24" t="s">
        <v>63</v>
      </c>
      <c r="C51" s="25"/>
      <c r="D51" s="25"/>
      <c r="E51" s="25"/>
      <c r="F51" s="25"/>
      <c r="G51" s="26"/>
    </row>
    <row r="52" spans="1:7" ht="16.5" x14ac:dyDescent="0.25">
      <c r="A52" s="3">
        <v>6.1</v>
      </c>
      <c r="B52" s="20" t="s">
        <v>56</v>
      </c>
      <c r="C52" s="21"/>
      <c r="D52" s="4" t="s">
        <v>11</v>
      </c>
      <c r="E52" s="15"/>
      <c r="F52" s="9"/>
      <c r="G52" s="7">
        <f t="shared" ref="G52:G60" si="5">SUM(E52*F52)</f>
        <v>0</v>
      </c>
    </row>
    <row r="53" spans="1:7" ht="16.5" x14ac:dyDescent="0.25">
      <c r="A53" s="3">
        <v>6.2</v>
      </c>
      <c r="B53" s="20" t="s">
        <v>57</v>
      </c>
      <c r="C53" s="21"/>
      <c r="D53" s="4" t="s">
        <v>11</v>
      </c>
      <c r="E53" s="15"/>
      <c r="F53" s="9"/>
      <c r="G53" s="7">
        <f t="shared" si="5"/>
        <v>0</v>
      </c>
    </row>
    <row r="54" spans="1:7" ht="16.5" x14ac:dyDescent="0.25">
      <c r="A54" s="3">
        <v>6.3</v>
      </c>
      <c r="B54" s="20" t="s">
        <v>58</v>
      </c>
      <c r="C54" s="21"/>
      <c r="D54" s="4" t="s">
        <v>11</v>
      </c>
      <c r="E54" s="15"/>
      <c r="F54" s="9"/>
      <c r="G54" s="7">
        <f t="shared" si="5"/>
        <v>0</v>
      </c>
    </row>
    <row r="55" spans="1:7" ht="16.5" x14ac:dyDescent="0.25">
      <c r="A55" s="3">
        <v>6.4</v>
      </c>
      <c r="B55" s="20" t="s">
        <v>59</v>
      </c>
      <c r="C55" s="21"/>
      <c r="D55" s="4" t="s">
        <v>11</v>
      </c>
      <c r="E55" s="15"/>
      <c r="F55" s="9"/>
      <c r="G55" s="7">
        <f t="shared" si="5"/>
        <v>0</v>
      </c>
    </row>
    <row r="56" spans="1:7" ht="16.5" x14ac:dyDescent="0.25">
      <c r="A56" s="3">
        <v>6.5</v>
      </c>
      <c r="B56" s="20" t="s">
        <v>39</v>
      </c>
      <c r="C56" s="21"/>
      <c r="D56" s="4" t="s">
        <v>11</v>
      </c>
      <c r="E56" s="15"/>
      <c r="F56" s="9"/>
      <c r="G56" s="7">
        <f>SUM(E56*F56)</f>
        <v>0</v>
      </c>
    </row>
    <row r="57" spans="1:7" x14ac:dyDescent="0.25">
      <c r="A57" s="3">
        <v>6.6</v>
      </c>
      <c r="B57" s="20" t="s">
        <v>40</v>
      </c>
      <c r="C57" s="21"/>
      <c r="D57" s="4" t="s">
        <v>9</v>
      </c>
      <c r="E57" s="15"/>
      <c r="F57" s="9"/>
      <c r="G57" s="7">
        <f t="shared" si="5"/>
        <v>0</v>
      </c>
    </row>
    <row r="58" spans="1:7" ht="16.5" x14ac:dyDescent="0.25">
      <c r="A58" s="3">
        <v>6.7</v>
      </c>
      <c r="B58" s="20" t="s">
        <v>41</v>
      </c>
      <c r="C58" s="21"/>
      <c r="D58" s="4" t="s">
        <v>11</v>
      </c>
      <c r="E58" s="15"/>
      <c r="F58" s="9"/>
      <c r="G58" s="7">
        <f t="shared" si="5"/>
        <v>0</v>
      </c>
    </row>
    <row r="59" spans="1:7" x14ac:dyDescent="0.25">
      <c r="A59" s="3">
        <v>6.8</v>
      </c>
      <c r="B59" s="20" t="s">
        <v>42</v>
      </c>
      <c r="C59" s="21"/>
      <c r="D59" s="4" t="s">
        <v>43</v>
      </c>
      <c r="E59" s="15"/>
      <c r="F59" s="9"/>
      <c r="G59" s="7">
        <f t="shared" si="5"/>
        <v>0</v>
      </c>
    </row>
    <row r="60" spans="1:7" x14ac:dyDescent="0.25">
      <c r="A60" s="13">
        <v>6.9</v>
      </c>
      <c r="B60" s="20" t="s">
        <v>45</v>
      </c>
      <c r="C60" s="21"/>
      <c r="D60" s="4" t="s">
        <v>8</v>
      </c>
      <c r="E60" s="11"/>
      <c r="F60" s="6"/>
      <c r="G60" s="7">
        <f t="shared" si="5"/>
        <v>0</v>
      </c>
    </row>
    <row r="61" spans="1:7" x14ac:dyDescent="0.25">
      <c r="A61" s="45" t="s">
        <v>12</v>
      </c>
      <c r="B61" s="46"/>
      <c r="C61" s="46"/>
      <c r="D61" s="46"/>
      <c r="E61" s="46"/>
      <c r="F61" s="46"/>
      <c r="G61" s="12">
        <f>SUM(G52:G60)</f>
        <v>0</v>
      </c>
    </row>
    <row r="62" spans="1:7" x14ac:dyDescent="0.25">
      <c r="A62" s="16">
        <v>7</v>
      </c>
      <c r="B62" s="22" t="s">
        <v>69</v>
      </c>
      <c r="C62" s="22"/>
      <c r="D62" s="22"/>
      <c r="E62" s="22"/>
      <c r="F62" s="22"/>
      <c r="G62" s="22"/>
    </row>
    <row r="63" spans="1:7" x14ac:dyDescent="0.25">
      <c r="A63" s="17">
        <v>7.1</v>
      </c>
      <c r="B63" s="23" t="s">
        <v>70</v>
      </c>
      <c r="C63" s="23"/>
      <c r="D63" s="17" t="s">
        <v>8</v>
      </c>
      <c r="E63" s="18"/>
      <c r="F63" s="18"/>
      <c r="G63" s="19">
        <f>F63*E63</f>
        <v>0</v>
      </c>
    </row>
    <row r="64" spans="1:7" x14ac:dyDescent="0.25">
      <c r="A64" s="17">
        <v>7.2</v>
      </c>
      <c r="B64" s="23" t="s">
        <v>71</v>
      </c>
      <c r="C64" s="23"/>
      <c r="D64" s="17" t="s">
        <v>8</v>
      </c>
      <c r="E64" s="18"/>
      <c r="F64" s="18"/>
      <c r="G64" s="19">
        <f t="shared" ref="G64" si="6">F64*E64</f>
        <v>0</v>
      </c>
    </row>
    <row r="65" spans="1:7" ht="18" customHeight="1" x14ac:dyDescent="0.25">
      <c r="A65" s="3">
        <v>7.3</v>
      </c>
      <c r="B65" s="20" t="s">
        <v>44</v>
      </c>
      <c r="C65" s="21"/>
      <c r="D65" s="4" t="s">
        <v>11</v>
      </c>
      <c r="E65" s="15"/>
      <c r="F65" s="9"/>
      <c r="G65" s="7">
        <f>SUM(E65*F65)</f>
        <v>0</v>
      </c>
    </row>
    <row r="66" spans="1:7" ht="16.5" x14ac:dyDescent="0.25">
      <c r="A66" s="13">
        <v>7.4</v>
      </c>
      <c r="B66" s="66" t="s">
        <v>55</v>
      </c>
      <c r="C66" s="67"/>
      <c r="D66" s="4" t="s">
        <v>11</v>
      </c>
      <c r="E66" s="15"/>
      <c r="F66" s="9"/>
      <c r="G66" s="7">
        <v>0</v>
      </c>
    </row>
    <row r="67" spans="1:7" x14ac:dyDescent="0.25">
      <c r="A67" s="17">
        <v>7.5</v>
      </c>
      <c r="B67" s="23" t="s">
        <v>72</v>
      </c>
      <c r="C67" s="23"/>
      <c r="D67" s="17" t="s">
        <v>8</v>
      </c>
      <c r="E67" s="18"/>
      <c r="F67" s="18"/>
      <c r="G67" s="19">
        <v>0</v>
      </c>
    </row>
    <row r="68" spans="1:7" x14ac:dyDescent="0.25">
      <c r="A68" s="50" t="s">
        <v>12</v>
      </c>
      <c r="B68" s="51"/>
      <c r="C68" s="51"/>
      <c r="D68" s="51"/>
      <c r="E68" s="51"/>
      <c r="F68" s="52"/>
      <c r="G68" s="33">
        <f>SUM(G63:G67)</f>
        <v>0</v>
      </c>
    </row>
    <row r="69" spans="1:7" x14ac:dyDescent="0.25">
      <c r="A69" s="38" t="s">
        <v>80</v>
      </c>
      <c r="B69" s="39"/>
      <c r="C69" s="39"/>
      <c r="D69" s="39"/>
      <c r="E69" s="39"/>
      <c r="F69" s="40"/>
      <c r="G69" s="35">
        <f>G68+G61+G50+G42+G20+G10</f>
        <v>0</v>
      </c>
    </row>
    <row r="70" spans="1:7" x14ac:dyDescent="0.25">
      <c r="A70" s="38" t="s">
        <v>78</v>
      </c>
      <c r="B70" s="39"/>
      <c r="C70" s="39"/>
      <c r="D70" s="39"/>
      <c r="E70" s="39"/>
      <c r="F70" s="40"/>
      <c r="G70" s="29">
        <f>SUM(G61+G50+G42+G35+G20+G10+G68)*1.0176</f>
        <v>0</v>
      </c>
    </row>
    <row r="71" spans="1:7" x14ac:dyDescent="0.25">
      <c r="A71" s="38" t="s">
        <v>82</v>
      </c>
      <c r="B71" s="39"/>
      <c r="C71" s="39"/>
      <c r="D71" s="39"/>
      <c r="E71" s="39"/>
      <c r="F71" s="40"/>
      <c r="G71" s="29">
        <f>G70/2</f>
        <v>0</v>
      </c>
    </row>
    <row r="73" spans="1:7" ht="18.75" x14ac:dyDescent="0.3">
      <c r="A73" s="53" t="s">
        <v>65</v>
      </c>
      <c r="B73" s="54"/>
      <c r="C73" s="54"/>
      <c r="D73" s="54"/>
      <c r="E73" s="54"/>
      <c r="F73" s="54"/>
      <c r="G73" s="55"/>
    </row>
    <row r="74" spans="1:7" x14ac:dyDescent="0.25">
      <c r="A74" s="1" t="s">
        <v>0</v>
      </c>
      <c r="B74" s="59" t="s">
        <v>1</v>
      </c>
      <c r="C74" s="60"/>
      <c r="D74" s="1" t="s">
        <v>2</v>
      </c>
      <c r="E74" s="1" t="s">
        <v>3</v>
      </c>
      <c r="F74" s="1" t="s">
        <v>4</v>
      </c>
      <c r="G74" s="1" t="s">
        <v>5</v>
      </c>
    </row>
    <row r="75" spans="1:7" x14ac:dyDescent="0.25">
      <c r="A75" s="2">
        <v>1</v>
      </c>
      <c r="B75" s="24" t="s">
        <v>13</v>
      </c>
      <c r="C75" s="25"/>
      <c r="D75" s="25"/>
      <c r="E75" s="25"/>
      <c r="F75" s="25"/>
      <c r="G75" s="26"/>
    </row>
    <row r="76" spans="1:7" ht="16.5" x14ac:dyDescent="0.25">
      <c r="A76" s="3">
        <v>1.1000000000000001</v>
      </c>
      <c r="B76" s="20" t="s">
        <v>16</v>
      </c>
      <c r="C76" s="21"/>
      <c r="D76" s="4" t="s">
        <v>11</v>
      </c>
      <c r="E76" s="4"/>
      <c r="F76" s="9"/>
      <c r="G76" s="7">
        <f t="shared" ref="G76:G81" si="7">F76*E76</f>
        <v>0</v>
      </c>
    </row>
    <row r="77" spans="1:7" x14ac:dyDescent="0.25">
      <c r="A77" s="3">
        <v>1.2</v>
      </c>
      <c r="B77" s="20" t="s">
        <v>50</v>
      </c>
      <c r="C77" s="21"/>
      <c r="D77" s="4" t="s">
        <v>9</v>
      </c>
      <c r="E77" s="4"/>
      <c r="F77" s="9"/>
      <c r="G77" s="7">
        <f t="shared" si="7"/>
        <v>0</v>
      </c>
    </row>
    <row r="78" spans="1:7" ht="16.5" x14ac:dyDescent="0.25">
      <c r="A78" s="13">
        <v>1.3</v>
      </c>
      <c r="B78" s="20" t="s">
        <v>17</v>
      </c>
      <c r="C78" s="21"/>
      <c r="D78" s="4" t="s">
        <v>11</v>
      </c>
      <c r="E78" s="4"/>
      <c r="F78" s="9"/>
      <c r="G78" s="7">
        <f t="shared" si="7"/>
        <v>0</v>
      </c>
    </row>
    <row r="79" spans="1:7" ht="16.5" x14ac:dyDescent="0.25">
      <c r="A79" s="13">
        <v>1.4</v>
      </c>
      <c r="B79" s="20" t="s">
        <v>18</v>
      </c>
      <c r="C79" s="21"/>
      <c r="D79" s="4" t="s">
        <v>11</v>
      </c>
      <c r="E79" s="4"/>
      <c r="F79" s="9"/>
      <c r="G79" s="7">
        <f t="shared" si="7"/>
        <v>0</v>
      </c>
    </row>
    <row r="80" spans="1:7" x14ac:dyDescent="0.25">
      <c r="A80" s="13">
        <v>1.5</v>
      </c>
      <c r="B80" s="20" t="s">
        <v>19</v>
      </c>
      <c r="C80" s="21"/>
      <c r="D80" s="4" t="s">
        <v>9</v>
      </c>
      <c r="E80" s="4"/>
      <c r="F80" s="9"/>
      <c r="G80" s="7">
        <f t="shared" si="7"/>
        <v>0</v>
      </c>
    </row>
    <row r="81" spans="1:7" ht="16.5" x14ac:dyDescent="0.25">
      <c r="A81" s="13">
        <v>1.6</v>
      </c>
      <c r="B81" s="20" t="s">
        <v>20</v>
      </c>
      <c r="C81" s="21"/>
      <c r="D81" s="4" t="s">
        <v>11</v>
      </c>
      <c r="E81" s="4"/>
      <c r="F81" s="9"/>
      <c r="G81" s="7">
        <f t="shared" si="7"/>
        <v>0</v>
      </c>
    </row>
    <row r="82" spans="1:7" x14ac:dyDescent="0.25">
      <c r="A82" s="45" t="s">
        <v>12</v>
      </c>
      <c r="B82" s="46"/>
      <c r="C82" s="46"/>
      <c r="D82" s="46"/>
      <c r="E82" s="46"/>
      <c r="F82" s="47"/>
      <c r="G82" s="14">
        <f>SUM(G76:G81)</f>
        <v>0</v>
      </c>
    </row>
    <row r="83" spans="1:7" x14ac:dyDescent="0.25">
      <c r="A83" s="2">
        <v>2</v>
      </c>
      <c r="B83" s="24" t="s">
        <v>21</v>
      </c>
      <c r="C83" s="25"/>
      <c r="D83" s="25"/>
      <c r="E83" s="25"/>
      <c r="F83" s="25"/>
      <c r="G83" s="26"/>
    </row>
    <row r="84" spans="1:7" x14ac:dyDescent="0.25">
      <c r="A84" s="13">
        <v>2.1</v>
      </c>
      <c r="B84" s="20" t="s">
        <v>22</v>
      </c>
      <c r="C84" s="21"/>
      <c r="D84" s="4" t="s">
        <v>10</v>
      </c>
      <c r="E84" s="4"/>
      <c r="F84" s="9"/>
      <c r="G84" s="7">
        <f t="shared" ref="G84:G85" si="8">F84*E84</f>
        <v>0</v>
      </c>
    </row>
    <row r="85" spans="1:7" x14ac:dyDescent="0.25">
      <c r="A85" s="13">
        <v>2.2000000000000002</v>
      </c>
      <c r="B85" s="20" t="s">
        <v>61</v>
      </c>
      <c r="C85" s="21"/>
      <c r="D85" s="4" t="s">
        <v>9</v>
      </c>
      <c r="E85" s="4"/>
      <c r="F85" s="9"/>
      <c r="G85" s="7">
        <f t="shared" si="8"/>
        <v>0</v>
      </c>
    </row>
    <row r="86" spans="1:7" x14ac:dyDescent="0.25">
      <c r="A86" s="48" t="s">
        <v>12</v>
      </c>
      <c r="B86" s="49"/>
      <c r="C86" s="49"/>
      <c r="D86" s="49"/>
      <c r="E86" s="49"/>
      <c r="F86" s="49"/>
      <c r="G86" s="12">
        <f>SUM(G84:G85)</f>
        <v>0</v>
      </c>
    </row>
    <row r="87" spans="1:7" x14ac:dyDescent="0.25">
      <c r="A87" s="2">
        <v>3</v>
      </c>
      <c r="B87" s="24" t="s">
        <v>31</v>
      </c>
      <c r="C87" s="25"/>
      <c r="D87" s="25"/>
      <c r="E87" s="25"/>
      <c r="F87" s="25"/>
      <c r="G87" s="26"/>
    </row>
    <row r="88" spans="1:7" x14ac:dyDescent="0.25">
      <c r="A88" s="13">
        <v>3.1</v>
      </c>
      <c r="B88" s="20" t="s">
        <v>51</v>
      </c>
      <c r="C88" s="21"/>
      <c r="D88" s="4" t="s">
        <v>10</v>
      </c>
      <c r="E88" s="4"/>
      <c r="F88" s="9"/>
      <c r="G88" s="7">
        <f t="shared" ref="G88:G90" si="9">SUM(E88*F88)</f>
        <v>0</v>
      </c>
    </row>
    <row r="89" spans="1:7" x14ac:dyDescent="0.25">
      <c r="A89" s="13">
        <v>3.2</v>
      </c>
      <c r="B89" s="20" t="s">
        <v>52</v>
      </c>
      <c r="C89" s="21"/>
      <c r="D89" s="4" t="s">
        <v>10</v>
      </c>
      <c r="E89" s="4"/>
      <c r="F89" s="9"/>
      <c r="G89" s="7">
        <f t="shared" si="9"/>
        <v>0</v>
      </c>
    </row>
    <row r="90" spans="1:7" x14ac:dyDescent="0.25">
      <c r="A90" s="13">
        <v>3.3</v>
      </c>
      <c r="B90" s="20" t="s">
        <v>66</v>
      </c>
      <c r="C90" s="21"/>
      <c r="D90" s="4" t="s">
        <v>8</v>
      </c>
      <c r="E90" s="4"/>
      <c r="F90" s="9"/>
      <c r="G90" s="7">
        <f t="shared" si="9"/>
        <v>0</v>
      </c>
    </row>
    <row r="91" spans="1:7" x14ac:dyDescent="0.25">
      <c r="A91" s="48" t="s">
        <v>12</v>
      </c>
      <c r="B91" s="49"/>
      <c r="C91" s="49"/>
      <c r="D91" s="49"/>
      <c r="E91" s="49"/>
      <c r="F91" s="49"/>
      <c r="G91" s="12">
        <f>SUM(G88:G90)</f>
        <v>0</v>
      </c>
    </row>
    <row r="92" spans="1:7" x14ac:dyDescent="0.25">
      <c r="A92" s="2">
        <v>4</v>
      </c>
      <c r="B92" s="24" t="s">
        <v>34</v>
      </c>
      <c r="C92" s="25"/>
      <c r="D92" s="25"/>
      <c r="E92" s="25"/>
      <c r="F92" s="25"/>
      <c r="G92" s="26"/>
    </row>
    <row r="93" spans="1:7" x14ac:dyDescent="0.25">
      <c r="A93" s="13">
        <v>4.0999999999999996</v>
      </c>
      <c r="B93" s="20" t="s">
        <v>35</v>
      </c>
      <c r="C93" s="21"/>
      <c r="D93" s="4" t="s">
        <v>9</v>
      </c>
      <c r="E93" s="4"/>
      <c r="F93" s="9"/>
      <c r="G93" s="7">
        <f t="shared" ref="G93:G100" si="10">SUM(E93*F93)</f>
        <v>0</v>
      </c>
    </row>
    <row r="94" spans="1:7" x14ac:dyDescent="0.25">
      <c r="A94" s="13">
        <v>4.2</v>
      </c>
      <c r="B94" s="20" t="s">
        <v>36</v>
      </c>
      <c r="C94" s="21"/>
      <c r="D94" s="4" t="s">
        <v>9</v>
      </c>
      <c r="E94" s="4"/>
      <c r="F94" s="9"/>
      <c r="G94" s="7">
        <f t="shared" si="10"/>
        <v>0</v>
      </c>
    </row>
    <row r="95" spans="1:7" x14ac:dyDescent="0.25">
      <c r="A95" s="13">
        <v>4.3</v>
      </c>
      <c r="B95" s="20" t="s">
        <v>37</v>
      </c>
      <c r="C95" s="21"/>
      <c r="D95" s="4" t="s">
        <v>10</v>
      </c>
      <c r="E95" s="4"/>
      <c r="F95" s="9"/>
      <c r="G95" s="7">
        <f t="shared" si="10"/>
        <v>0</v>
      </c>
    </row>
    <row r="96" spans="1:7" x14ac:dyDescent="0.25">
      <c r="A96" s="13">
        <v>4.4000000000000004</v>
      </c>
      <c r="B96" s="27" t="s">
        <v>38</v>
      </c>
      <c r="C96" s="28"/>
      <c r="D96" s="4" t="s">
        <v>8</v>
      </c>
      <c r="E96" s="11"/>
      <c r="F96" s="9"/>
      <c r="G96" s="7">
        <f t="shared" si="10"/>
        <v>0</v>
      </c>
    </row>
    <row r="97" spans="1:7" x14ac:dyDescent="0.25">
      <c r="A97" s="13">
        <v>4.5</v>
      </c>
      <c r="B97" s="20" t="s">
        <v>53</v>
      </c>
      <c r="C97" s="21"/>
      <c r="D97" s="4" t="s">
        <v>10</v>
      </c>
      <c r="E97" s="4"/>
      <c r="F97" s="9"/>
      <c r="G97" s="7">
        <f t="shared" si="10"/>
        <v>0</v>
      </c>
    </row>
    <row r="98" spans="1:7" x14ac:dyDescent="0.25">
      <c r="A98" s="13">
        <v>4.5999999999999996</v>
      </c>
      <c r="B98" s="20" t="s">
        <v>54</v>
      </c>
      <c r="C98" s="21"/>
      <c r="D98" s="4" t="s">
        <v>10</v>
      </c>
      <c r="E98" s="4"/>
      <c r="F98" s="9"/>
      <c r="G98" s="7">
        <f t="shared" si="10"/>
        <v>0</v>
      </c>
    </row>
    <row r="99" spans="1:7" x14ac:dyDescent="0.25">
      <c r="A99" s="31">
        <v>4.7</v>
      </c>
      <c r="B99" s="32" t="s">
        <v>67</v>
      </c>
      <c r="C99" s="32"/>
      <c r="D99" s="4" t="s">
        <v>8</v>
      </c>
      <c r="E99" s="4"/>
      <c r="F99" s="9"/>
      <c r="G99" s="7">
        <f t="shared" si="10"/>
        <v>0</v>
      </c>
    </row>
    <row r="100" spans="1:7" x14ac:dyDescent="0.25">
      <c r="A100" s="30">
        <v>4.8</v>
      </c>
      <c r="B100" s="23" t="s">
        <v>68</v>
      </c>
      <c r="C100" s="23"/>
      <c r="D100" s="4" t="s">
        <v>8</v>
      </c>
      <c r="E100" s="11"/>
      <c r="F100" s="9"/>
      <c r="G100" s="7">
        <f t="shared" si="10"/>
        <v>0</v>
      </c>
    </row>
    <row r="101" spans="1:7" x14ac:dyDescent="0.25">
      <c r="A101" s="48" t="s">
        <v>12</v>
      </c>
      <c r="B101" s="49"/>
      <c r="C101" s="49"/>
      <c r="D101" s="49"/>
      <c r="E101" s="49"/>
      <c r="F101" s="68"/>
      <c r="G101" s="14">
        <f>SUM(G93:G100)</f>
        <v>0</v>
      </c>
    </row>
    <row r="102" spans="1:7" x14ac:dyDescent="0.25">
      <c r="A102" s="16">
        <v>5</v>
      </c>
      <c r="B102" s="22" t="s">
        <v>63</v>
      </c>
      <c r="C102" s="22"/>
      <c r="D102" s="22"/>
      <c r="E102" s="22"/>
      <c r="F102" s="22"/>
      <c r="G102" s="22"/>
    </row>
    <row r="103" spans="1:7" ht="16.5" x14ac:dyDescent="0.25">
      <c r="A103" s="3">
        <v>5.0999999999999996</v>
      </c>
      <c r="B103" s="20" t="s">
        <v>56</v>
      </c>
      <c r="C103" s="21"/>
      <c r="D103" s="4" t="s">
        <v>11</v>
      </c>
      <c r="E103" s="15"/>
      <c r="F103" s="9"/>
      <c r="G103" s="7">
        <f t="shared" ref="G103:G111" si="11">SUM(E103*F103)</f>
        <v>0</v>
      </c>
    </row>
    <row r="104" spans="1:7" ht="16.5" x14ac:dyDescent="0.25">
      <c r="A104" s="3">
        <v>5.2</v>
      </c>
      <c r="B104" s="20" t="s">
        <v>57</v>
      </c>
      <c r="C104" s="21"/>
      <c r="D104" s="4" t="s">
        <v>11</v>
      </c>
      <c r="E104" s="15"/>
      <c r="F104" s="9"/>
      <c r="G104" s="7">
        <f t="shared" si="11"/>
        <v>0</v>
      </c>
    </row>
    <row r="105" spans="1:7" ht="16.5" x14ac:dyDescent="0.25">
      <c r="A105" s="3">
        <v>5.3</v>
      </c>
      <c r="B105" s="20" t="s">
        <v>58</v>
      </c>
      <c r="C105" s="21"/>
      <c r="D105" s="4" t="s">
        <v>11</v>
      </c>
      <c r="E105" s="15"/>
      <c r="F105" s="9"/>
      <c r="G105" s="7">
        <f t="shared" si="11"/>
        <v>0</v>
      </c>
    </row>
    <row r="106" spans="1:7" ht="16.5" x14ac:dyDescent="0.25">
      <c r="A106" s="3">
        <v>5.4</v>
      </c>
      <c r="B106" s="20" t="s">
        <v>59</v>
      </c>
      <c r="C106" s="21"/>
      <c r="D106" s="4" t="s">
        <v>11</v>
      </c>
      <c r="E106" s="15"/>
      <c r="F106" s="9"/>
      <c r="G106" s="7">
        <v>0</v>
      </c>
    </row>
    <row r="107" spans="1:7" ht="16.5" x14ac:dyDescent="0.25">
      <c r="A107" s="3">
        <v>5.5</v>
      </c>
      <c r="B107" s="20" t="s">
        <v>39</v>
      </c>
      <c r="C107" s="21"/>
      <c r="D107" s="4" t="s">
        <v>11</v>
      </c>
      <c r="E107" s="15"/>
      <c r="F107" s="9"/>
      <c r="G107" s="7">
        <f t="shared" si="11"/>
        <v>0</v>
      </c>
    </row>
    <row r="108" spans="1:7" x14ac:dyDescent="0.25">
      <c r="A108" s="3">
        <v>5.6</v>
      </c>
      <c r="B108" s="20" t="s">
        <v>40</v>
      </c>
      <c r="C108" s="21"/>
      <c r="D108" s="4" t="s">
        <v>9</v>
      </c>
      <c r="E108" s="15"/>
      <c r="F108" s="9"/>
      <c r="G108" s="7">
        <f t="shared" si="11"/>
        <v>0</v>
      </c>
    </row>
    <row r="109" spans="1:7" ht="16.5" x14ac:dyDescent="0.25">
      <c r="A109" s="3">
        <v>5.7</v>
      </c>
      <c r="B109" s="20" t="s">
        <v>41</v>
      </c>
      <c r="C109" s="21"/>
      <c r="D109" s="4" t="s">
        <v>11</v>
      </c>
      <c r="E109" s="15"/>
      <c r="F109" s="9"/>
      <c r="G109" s="7">
        <f t="shared" si="11"/>
        <v>0</v>
      </c>
    </row>
    <row r="110" spans="1:7" ht="18" customHeight="1" x14ac:dyDescent="0.25">
      <c r="A110" s="3">
        <v>5.8</v>
      </c>
      <c r="B110" s="20" t="s">
        <v>42</v>
      </c>
      <c r="C110" s="21"/>
      <c r="D110" s="4" t="s">
        <v>43</v>
      </c>
      <c r="E110" s="15"/>
      <c r="F110" s="9"/>
      <c r="G110" s="7">
        <f t="shared" si="11"/>
        <v>0</v>
      </c>
    </row>
    <row r="111" spans="1:7" ht="18" customHeight="1" x14ac:dyDescent="0.25">
      <c r="A111" s="3">
        <v>5.9</v>
      </c>
      <c r="B111" s="20" t="s">
        <v>44</v>
      </c>
      <c r="C111" s="21"/>
      <c r="D111" s="4" t="s">
        <v>11</v>
      </c>
      <c r="E111" s="15"/>
      <c r="F111" s="9"/>
      <c r="G111" s="7">
        <f t="shared" si="11"/>
        <v>0</v>
      </c>
    </row>
    <row r="112" spans="1:7" ht="16.5" x14ac:dyDescent="0.25">
      <c r="A112" s="10">
        <v>5.0999999999999996</v>
      </c>
      <c r="B112" s="66" t="s">
        <v>55</v>
      </c>
      <c r="C112" s="67"/>
      <c r="D112" s="4" t="s">
        <v>11</v>
      </c>
      <c r="E112" s="15"/>
      <c r="F112" s="9"/>
      <c r="G112" s="7">
        <v>0</v>
      </c>
    </row>
    <row r="113" spans="1:7" x14ac:dyDescent="0.25">
      <c r="A113" s="10">
        <v>5.1100000000000003</v>
      </c>
      <c r="B113" s="20" t="s">
        <v>45</v>
      </c>
      <c r="C113" s="21"/>
      <c r="D113" s="4" t="s">
        <v>8</v>
      </c>
      <c r="E113" s="11"/>
      <c r="F113" s="6"/>
      <c r="G113" s="7">
        <v>0</v>
      </c>
    </row>
    <row r="114" spans="1:7" x14ac:dyDescent="0.25">
      <c r="A114" s="45" t="s">
        <v>12</v>
      </c>
      <c r="B114" s="46"/>
      <c r="C114" s="46"/>
      <c r="D114" s="46"/>
      <c r="E114" s="46"/>
      <c r="F114" s="47"/>
      <c r="G114" s="14">
        <f>SUM(G103:G113)</f>
        <v>0</v>
      </c>
    </row>
    <row r="115" spans="1:7" x14ac:dyDescent="0.25">
      <c r="A115" s="63" t="s">
        <v>81</v>
      </c>
      <c r="B115" s="64"/>
      <c r="C115" s="64"/>
      <c r="D115" s="64"/>
      <c r="E115" s="64"/>
      <c r="F115" s="65"/>
      <c r="G115" s="36">
        <f>G114+G101+G91+G86+G82</f>
        <v>0</v>
      </c>
    </row>
    <row r="116" spans="1:7" x14ac:dyDescent="0.25">
      <c r="A116" s="38" t="s">
        <v>77</v>
      </c>
      <c r="B116" s="39"/>
      <c r="C116" s="39"/>
      <c r="D116" s="39"/>
      <c r="E116" s="39"/>
      <c r="F116" s="40"/>
      <c r="G116" s="34">
        <f>SUM(G114+G101+G91+G86+G82)*1.0176</f>
        <v>0</v>
      </c>
    </row>
    <row r="117" spans="1:7" x14ac:dyDescent="0.25">
      <c r="A117" s="38" t="s">
        <v>83</v>
      </c>
      <c r="B117" s="39"/>
      <c r="C117" s="39"/>
      <c r="D117" s="39"/>
      <c r="E117" s="39"/>
      <c r="F117" s="40"/>
      <c r="G117" s="34">
        <f>G116</f>
        <v>0</v>
      </c>
    </row>
    <row r="118" spans="1:7" x14ac:dyDescent="0.25">
      <c r="A118" s="41" t="s">
        <v>79</v>
      </c>
      <c r="B118" s="42"/>
      <c r="C118" s="42"/>
      <c r="D118" s="42"/>
      <c r="E118" s="42"/>
      <c r="F118" s="43"/>
      <c r="G118" s="37">
        <f>(G116+G70)*0.035</f>
        <v>0</v>
      </c>
    </row>
    <row r="120" spans="1:7" ht="15.75" x14ac:dyDescent="0.25">
      <c r="A120" s="44" t="s">
        <v>84</v>
      </c>
      <c r="B120" s="44"/>
      <c r="C120" s="44"/>
      <c r="D120" s="44"/>
      <c r="E120" s="44"/>
      <c r="F120" s="44"/>
      <c r="G120" s="44"/>
    </row>
  </sheetData>
  <mergeCells count="30">
    <mergeCell ref="A115:F115"/>
    <mergeCell ref="B112:C112"/>
    <mergeCell ref="B66:C66"/>
    <mergeCell ref="B31:C31"/>
    <mergeCell ref="A91:F91"/>
    <mergeCell ref="A101:F101"/>
    <mergeCell ref="A114:F114"/>
    <mergeCell ref="B74:C74"/>
    <mergeCell ref="A69:F69"/>
    <mergeCell ref="A2:G2"/>
    <mergeCell ref="B4:G4"/>
    <mergeCell ref="B3:C3"/>
    <mergeCell ref="B5:C5"/>
    <mergeCell ref="B6:C6"/>
    <mergeCell ref="A116:F116"/>
    <mergeCell ref="A117:F117"/>
    <mergeCell ref="A118:F118"/>
    <mergeCell ref="A120:G120"/>
    <mergeCell ref="A10:F10"/>
    <mergeCell ref="A20:F20"/>
    <mergeCell ref="A35:F35"/>
    <mergeCell ref="A42:F42"/>
    <mergeCell ref="A50:F50"/>
    <mergeCell ref="A61:F61"/>
    <mergeCell ref="A68:F68"/>
    <mergeCell ref="A70:F70"/>
    <mergeCell ref="A71:F71"/>
    <mergeCell ref="A73:G73"/>
    <mergeCell ref="A82:F82"/>
    <mergeCell ref="A86:F86"/>
  </mergeCells>
  <phoneticPr fontId="9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persededDate xmlns="19617a70-6c15-4893-a99d-c63161ab638b" xsi:nil="true"/>
    <Topic xmlns="19617a70-6c15-4893-a99d-c63161ab638b">New Website Information</Topic>
    <Label xmlns="19617a70-6c15-4893-a99d-c63161ab638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318016cc-1604-4070-ac0b-928ecfe9241c" ContentTypeId="0x01010048CFD5B4EDE24B4A8220D13FA3C3485A24" PreviousValue="false" LastSyncTimeStamp="2022-09-20T14:00:52.087Z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ebsite and Social Media Content" ma:contentTypeID="0x01010048CFD5B4EDE24B4A8220D13FA3C3485A240080FF08B39E890E48AFFBE8D3225681FF00DBDC31E0495DB848B2FC6A510663B628" ma:contentTypeVersion="5" ma:contentTypeDescription="" ma:contentTypeScope="" ma:versionID="5058fcf8683dd03acd304bb75c1992e9">
  <xsd:schema xmlns:xsd="http://www.w3.org/2001/XMLSchema" xmlns:xs="http://www.w3.org/2001/XMLSchema" xmlns:p="http://schemas.microsoft.com/office/2006/metadata/properties" xmlns:ns2="19617a70-6c15-4893-a99d-c63161ab638b" xmlns:ns3="eaec40eb-7769-44fc-b7c0-4d1e4c062eae" targetNamespace="http://schemas.microsoft.com/office/2006/metadata/properties" ma:root="true" ma:fieldsID="acb373388d1cd47f207a171a560f01e2" ns2:_="" ns3:_="">
    <xsd:import namespace="19617a70-6c15-4893-a99d-c63161ab638b"/>
    <xsd:import namespace="eaec40eb-7769-44fc-b7c0-4d1e4c062eae"/>
    <xsd:element name="properties">
      <xsd:complexType>
        <xsd:sequence>
          <xsd:element name="documentManagement">
            <xsd:complexType>
              <xsd:all>
                <xsd:element ref="ns2:Label" minOccurs="0"/>
                <xsd:element ref="ns2:Topic" minOccurs="0"/>
                <xsd:element ref="ns2:SupersededDat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617a70-6c15-4893-a99d-c63161ab638b" elementFormDefault="qualified">
    <xsd:import namespace="http://schemas.microsoft.com/office/2006/documentManagement/types"/>
    <xsd:import namespace="http://schemas.microsoft.com/office/infopath/2007/PartnerControls"/>
    <xsd:element name="Label" ma:index="1" nillable="true" ma:displayName="Label" ma:internalName="Label" ma:readOnly="false">
      <xsd:simpleType>
        <xsd:restriction base="dms:Text"/>
      </xsd:simpleType>
    </xsd:element>
    <xsd:element name="Topic" ma:index="2" nillable="true" ma:displayName="Topic" ma:indexed="true" ma:internalName="Topic" ma:readOnly="false">
      <xsd:simpleType>
        <xsd:restriction base="dms:Text"/>
      </xsd:simpleType>
    </xsd:element>
    <xsd:element name="SupersededDate" ma:index="3" nillable="true" ma:displayName="Superseded Date" ma:indexed="true" ma:internalName="Superseded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ec40eb-7769-44fc-b7c0-4d1e4c062e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9D57DD-8FC2-49DF-A322-DDB50A4FEC42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eaec40eb-7769-44fc-b7c0-4d1e4c062eae"/>
    <ds:schemaRef ds:uri="http://www.w3.org/XML/1998/namespace"/>
    <ds:schemaRef ds:uri="19617a70-6c15-4893-a99d-c63161ab638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F054BC9-1FE1-461B-BA35-1C94FEF4CB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2E28AD-3537-4F62-A1D3-1420B24A9FD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C32C6718-7370-4D13-882B-4EBDA45DE2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617a70-6c15-4893-a99d-c63161ab638b"/>
    <ds:schemaRef ds:uri="eaec40eb-7769-44fc-b7c0-4d1e4c062e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Bailee Yasher</dc:creator>
  <cp:lastModifiedBy>Natalie Murdock</cp:lastModifiedBy>
  <dcterms:created xsi:type="dcterms:W3CDTF">2022-11-10T15:18:10Z</dcterms:created>
  <dcterms:modified xsi:type="dcterms:W3CDTF">2023-02-06T18:15:57Z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0x01010048CFD5B4EDE24B4A8220D13FA3C3485A240080FF08B39E890E48AFFBE8D3225681FF00DBDC31E0495DB848B2FC6A510663B628</vt:lpwstr>
  </property>
</Properties>
</file>